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Preços'!$A$13:$G$21</definedName>
    <definedName name="_Hlk124412351" localSheetId="1">Dados!$B$24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7" i="1" s="1"/>
  <c r="A5" i="1" l="1"/>
  <c r="A4" i="1"/>
  <c r="A3" i="1"/>
  <c r="E8" i="1" l="1"/>
  <c r="A6" i="1"/>
  <c r="A20" i="1"/>
  <c r="A21" i="1"/>
  <c r="A19" i="1"/>
  <c r="A18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<sst xmlns="http://schemas.openxmlformats.org/spreadsheetml/2006/main" count="54" uniqueCount="51">
  <si>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</si>
  <si>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</si>
  <si>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</si>
  <si>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</si>
  <si>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</si>
  <si>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</si>
  <si>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</si>
  <si>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</si>
  <si>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</si>
  <si>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</si>
  <si>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</si>
  <si>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</si>
  <si>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</si>
  <si>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</si>
  <si>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</si>
  <si>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</si>
  <si>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</si>
  <si>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</si>
  <si>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</si>
  <si>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</si>
  <si>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</si>
  <si>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</si>
  <si>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</si>
  <si>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</si>
  <si>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</si>
  <si>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</si>
  <si>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</si>
  <si>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</si>
  <si>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</si>
  <si>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</si>
  <si>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</si>
  <si>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</si>
  <si>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</si>
  <si>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</si>
  <si>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</si>
  <si>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</si>
  <si>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Prazo do Contrato: Entrega imediata</t>
  </si>
  <si>
    <t>Item</t>
  </si>
  <si>
    <t>MENOR PREÇO POR ITEM</t>
  </si>
  <si>
    <t>Sec. Saude</t>
  </si>
  <si>
    <t>Homologação: __/__/2025</t>
  </si>
  <si>
    <t>Previsão Publicação: __/__/2025</t>
  </si>
  <si>
    <t>DISPENSA ELETRÔNICA Nº 004/2026</t>
  </si>
  <si>
    <t>PROCESSO ADMINISTRATIVO N° 4819/2025 de 16/10/2025</t>
  </si>
  <si>
    <t>CONTRATAÇÃO DE EMPRESA ESPECIALIZADA NA PRESTAÇÃO DE SERVIÇOS TÉCNICOS DE PROCESSAMENTO DE DADOS, SUPORTE TÉCNICO, ANÁLISE E FATURAMENTO DA PRODUÇÃO AMBULATORIAL E HOSPITALAR</t>
  </si>
  <si>
    <t>PERÍODO DE PROPOSTAS: de 23/01/2026 até 28/01/2026 às 08:00hs</t>
  </si>
  <si>
    <t>PERÍODO DE LANCES: 28/01/2026 às 08:00 hs até 28/01/2026 as 14:00 hs</t>
  </si>
  <si>
    <t>O pagamento do objeto de que trata a DISPENSA ELETRÔNICA 004/2026, e consequente contrato serão efetuados pela Tesouraria do Fundo Municipal de Saúde nos termos do Art. 7 da Instrução Normativa SEGES/ME nº 77, de 2022.</t>
  </si>
  <si>
    <t>1801.10 122 0032 2.064 33903900000 150010020000</t>
  </si>
  <si>
    <t>CONTRATAÇÃO DE EMPRESA ESPECIALIZADA PARA A PRESTAÇÃO DE SERVIÇOS TÉCNICOS DE PROCESSAMENTO DE DADOS, SUPORTE TÉCNICOS, ANÁLISE E FATURAMENTO DA PRODUÇÃO AMBULATORIAL E HOSPITALAR, OBJETIVANDO O SUPORTE À SECRETARIA MUNICIPAL DE SAÚDE DE SUMIDOURO NO ÂMBITO DO SISTEMA ÚNICO DE SAÚDE</t>
  </si>
  <si>
    <t>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</si>
</sst>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  <numFmt numFmtId="170" formatCode="#,#00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5" fillId="0" borderId="0" xfId="0" applyNumberFormat="1" applyFont="1" applyAlignment="1" applyProtection="1">
      <alignment vertical="center"/>
      <protection hidden="1"/>
    </xf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168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0" borderId="0" xfId="0" applyAlignment="1">
      <alignment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67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2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3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8" fillId="0" borderId="2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0" fontId="8" fillId="7" borderId="10" xfId="0" applyFont="1" applyFill="1" applyBorder="1" applyAlignment="1" applyProtection="1">
      <alignment horizontal="center" vertical="center" wrapText="1"/>
      <protection hidden="1"/>
    </xf>
    <xf numFmtId="168" fontId="8" fillId="7" borderId="10" xfId="0" applyNumberFormat="1" applyFont="1" applyFill="1" applyBorder="1" applyAlignment="1" applyProtection="1">
      <alignment horizontal="center" vertical="center" wrapText="1"/>
      <protection hidden="1"/>
    </xf>
    <xf numFmtId="167" fontId="16" fillId="0" borderId="11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 wrapText="1"/>
    </xf>
    <xf numFmtId="0" fontId="16" fillId="0" borderId="11" xfId="0" applyFont="1" applyBorder="1" applyAlignment="1">
      <alignment horizontal="center" vertical="center" wrapText="1"/>
    </xf>
    <xf numFmtId="170" fontId="7" fillId="0" borderId="11" xfId="0" applyNumberFormat="1" applyFont="1" applyBorder="1" applyAlignment="1" applyProtection="1">
      <alignment horizontal="center" vertical="center" wrapText="1"/>
      <protection hidden="1"/>
    </xf>
    <xf numFmtId="168" fontId="8" fillId="0" borderId="11" xfId="0" applyNumberFormat="1" applyFont="1" applyBorder="1" applyAlignment="1" applyProtection="1">
      <alignment horizontal="center" vertical="center"/>
      <protection locked="0"/>
    </xf>
    <xf numFmtId="168" fontId="8" fillId="0" borderId="11" xfId="2" applyNumberFormat="1" applyFont="1" applyFill="1" applyBorder="1" applyAlignment="1" applyProtection="1">
      <alignment horizontal="center" vertical="center" wrapText="1"/>
      <protection hidden="1"/>
    </xf>
    <xf numFmtId="4" fontId="7" fillId="0" borderId="11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2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left"/>
      <protection locked="0"/>
    </xf>
    <xf numFmtId="168" fontId="9" fillId="3" borderId="5" xfId="0" applyNumberFormat="1" applyFont="1" applyFill="1" applyBorder="1" applyAlignment="1" applyProtection="1">
      <alignment horizontal="left" vertical="center" wrapText="1"/>
      <protection hidden="1"/>
    </xf>
    <xf numFmtId="168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7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0" fontId="8" fillId="0" borderId="9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colors>
    <mruColors>
      <color rgb="FF80808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4</xdr:col>
      <xdr:colOff>224235</xdr:colOff>
      <xdr:row>1</xdr:row>
      <xdr:rowOff>19174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71525" y="0"/>
          <a:ext cx="43434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1</xdr:rowOff>
    </xdr:from>
    <xdr:to>
      <xdr:col>1</xdr:col>
      <xdr:colOff>359019</xdr:colOff>
      <xdr:row>0</xdr:row>
      <xdr:rowOff>637443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66750" cy="637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183741</xdr:colOff>
      <xdr:row>0</xdr:row>
      <xdr:rowOff>38158</xdr:rowOff>
    </xdr:from>
    <xdr:to>
      <xdr:col>6</xdr:col>
      <xdr:colOff>612366</xdr:colOff>
      <xdr:row>2</xdr:row>
      <xdr:rowOff>34978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078126" y="38158"/>
          <a:ext cx="1820740" cy="810108"/>
          <a:chOff x="523" y="-63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3" y="-63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6" y="-4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4819 / 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H32"/>
  <sheetViews>
    <sheetView tabSelected="1" zoomScale="130" zoomScaleNormal="130" zoomScaleSheetLayoutView="100" workbookViewId="0">
      <selection activeCell="B15" sqref="B15"/>
    </sheetView>
  </sheetViews>
  <sheetFormatPr defaultColWidth="9.140625" defaultRowHeight="12.75" x14ac:dyDescent="0.2"/>
  <cols>
    <col min="1" max="1" width="4.5703125" style="1" customWidth="1"/>
    <col min="2" max="2" width="49.85546875" style="2" customWidth="1"/>
    <col min="3" max="3" width="10.85546875" style="1" customWidth="1"/>
    <col min="4" max="4" width="8" style="1" customWidth="1"/>
    <col min="5" max="5" width="10.7109375" style="11" customWidth="1"/>
    <col min="6" max="6" width="10.140625" style="11" customWidth="1"/>
    <col min="7" max="7" width="10.140625" style="10" customWidth="1"/>
    <col min="8" max="8" width="11.85546875" style="32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8" ht="52.5" customHeight="1" x14ac:dyDescent="0.2">
      <c r="H1" s="31"/>
    </row>
    <row r="2" spans="1:8" ht="11.25" customHeight="1" x14ac:dyDescent="0.2">
      <c r="A2" s="63" t="s">
        <v>18</v>
      </c>
      <c r="B2" s="63"/>
      <c r="C2" s="63"/>
      <c r="D2" s="63"/>
      <c r="E2" s="63"/>
      <c r="F2" s="63"/>
      <c r="G2" s="63"/>
    </row>
    <row r="3" spans="1:8" x14ac:dyDescent="0.2">
      <c r="A3" s="63" t="str">
        <f>UPPER(Dados!B1)</f>
        <v>DISPENSA ELETRÔNICA Nº 004/2026</v>
      </c>
      <c r="B3" s="63"/>
      <c r="C3" s="63"/>
      <c r="D3" s="63"/>
      <c r="E3" s="63"/>
      <c r="F3" s="63"/>
      <c r="G3" s="63"/>
    </row>
    <row r="4" spans="1:8" x14ac:dyDescent="0.2">
      <c r="A4" s="61" t="str">
        <f>Dados!B4</f>
        <v>PERÍODO DE PROPOSTAS: de 23/01/2026 até 28/01/2026 às 08:00hs</v>
      </c>
      <c r="B4" s="61"/>
      <c r="C4" s="61"/>
      <c r="D4" s="61"/>
      <c r="E4" s="61"/>
      <c r="F4" s="61"/>
      <c r="G4" s="61"/>
    </row>
    <row r="5" spans="1:8" x14ac:dyDescent="0.2">
      <c r="A5" s="61" t="str">
        <f>Dados!B5</f>
        <v>PERÍODO DE LANCES: 28/01/2026 às 08:00 hs até 28/01/2026 as 14:00 hs</v>
      </c>
      <c r="B5" s="61"/>
      <c r="C5" s="61"/>
      <c r="D5" s="61"/>
      <c r="E5" s="61"/>
      <c r="F5" s="61"/>
      <c r="G5" s="61"/>
    </row>
    <row r="6" spans="1:8" ht="21" customHeight="1" x14ac:dyDescent="0.2">
      <c r="A6" s="64" t="str">
        <f>Dados!B3</f>
        <v>CONTRATAÇÃO DE EMPRESA ESPECIALIZADA NA PRESTAÇÃO DE SERVIÇOS TÉCNICOS DE PROCESSAMENTO DE DADOS, SUPORTE TÉCNICO, ANÁLISE E FATURAMENTO DA PRODUÇÃO AMBULATORIAL E HOSPITALAR</v>
      </c>
      <c r="B6" s="64"/>
      <c r="C6" s="64"/>
      <c r="D6" s="64"/>
      <c r="E6" s="64"/>
      <c r="F6" s="64"/>
      <c r="G6" s="64"/>
    </row>
    <row r="7" spans="1:8" x14ac:dyDescent="0.2">
      <c r="A7" s="63" t="str">
        <f>Dados!B2</f>
        <v>PROCESSO ADMINISTRATIVO N° 4819/2025 de 16/10/2025</v>
      </c>
      <c r="B7" s="63"/>
      <c r="C7" s="63"/>
      <c r="D7" s="63"/>
      <c r="E7" s="63"/>
      <c r="F7" s="63"/>
      <c r="G7" s="63"/>
    </row>
    <row r="8" spans="1:8" x14ac:dyDescent="0.2">
      <c r="A8" s="41" t="str">
        <f>Dados!B8</f>
        <v>MENOR PREÇO POR ITEM</v>
      </c>
      <c r="B8" s="41"/>
      <c r="C8" s="61" t="s">
        <v>28</v>
      </c>
      <c r="D8" s="61"/>
      <c r="E8" s="62">
        <f>Dados!B9</f>
        <v>62629.919999999998</v>
      </c>
      <c r="F8" s="62"/>
      <c r="G8" s="41"/>
    </row>
    <row r="9" spans="1:8" ht="2.25" customHeight="1" x14ac:dyDescent="0.2">
      <c r="A9" s="6"/>
      <c r="B9" s="6"/>
      <c r="C9" s="6"/>
      <c r="D9" s="6"/>
      <c r="E9" s="12"/>
      <c r="F9" s="12"/>
      <c r="G9" s="9"/>
    </row>
    <row r="10" spans="1:8" s="7" customFormat="1" ht="12.2" customHeight="1" x14ac:dyDescent="0.2">
      <c r="A10" s="13" t="s">
        <v>0</v>
      </c>
      <c r="B10" s="66"/>
      <c r="C10" s="66"/>
      <c r="D10" s="66"/>
      <c r="E10" s="66"/>
      <c r="F10" s="66"/>
      <c r="G10" s="66"/>
      <c r="H10" s="33"/>
    </row>
    <row r="11" spans="1:8" s="7" customFormat="1" ht="12.2" customHeight="1" x14ac:dyDescent="0.2">
      <c r="A11" s="13" t="s">
        <v>1</v>
      </c>
      <c r="B11" s="67"/>
      <c r="C11" s="67"/>
      <c r="D11" s="67"/>
      <c r="E11" s="67"/>
      <c r="F11" s="67"/>
      <c r="G11" s="67"/>
      <c r="H11" s="33"/>
    </row>
    <row r="12" spans="1:8" s="7" customFormat="1" ht="12.2" customHeight="1" x14ac:dyDescent="0.2">
      <c r="A12" s="13" t="s">
        <v>2</v>
      </c>
      <c r="B12" s="50"/>
      <c r="C12" s="24" t="s">
        <v>7</v>
      </c>
      <c r="D12" s="72"/>
      <c r="E12" s="72"/>
      <c r="F12" s="72"/>
      <c r="G12" s="72"/>
      <c r="H12" s="33"/>
    </row>
    <row r="13" spans="1:8" ht="4.7" customHeight="1" x14ac:dyDescent="0.2">
      <c r="A13" s="3"/>
      <c r="B13" s="26"/>
      <c r="C13" s="26"/>
      <c r="D13" s="26"/>
      <c r="E13" s="40"/>
      <c r="F13" s="27"/>
      <c r="G13" s="28"/>
    </row>
    <row r="14" spans="1:8" s="7" customFormat="1" ht="22.5" x14ac:dyDescent="0.2">
      <c r="A14" s="52" t="s">
        <v>37</v>
      </c>
      <c r="B14" s="52" t="s">
        <v>3</v>
      </c>
      <c r="C14" s="52" t="s">
        <v>4</v>
      </c>
      <c r="D14" s="52" t="s">
        <v>5</v>
      </c>
      <c r="E14" s="53" t="s">
        <v>24</v>
      </c>
      <c r="F14" s="53" t="s">
        <v>25</v>
      </c>
      <c r="G14" s="52" t="s">
        <v>6</v>
      </c>
      <c r="H14" s="33"/>
    </row>
    <row r="15" spans="1:8" s="7" customFormat="1" ht="98.25" customHeight="1" x14ac:dyDescent="0.2">
      <c r="A15" s="54">
        <v>1</v>
      </c>
      <c r="B15" s="55" t="s">
        <v>49</v>
      </c>
      <c r="C15" s="56" t="s">
        <v>50</v>
      </c>
      <c r="D15" s="57">
        <v>12</v>
      </c>
      <c r="E15" s="60">
        <v>5219.16</v>
      </c>
      <c r="F15" s="58"/>
      <c r="G15" s="59" t="str">
        <f>IF(F15="","",IF(ISTEXT(F15),"NC",F15*D15))</f>
        <v/>
      </c>
      <c r="H15" s="33"/>
    </row>
    <row r="16" spans="1:8" s="25" customFormat="1" ht="9" x14ac:dyDescent="0.2">
      <c r="A16" s="29"/>
      <c r="E16" s="38"/>
      <c r="F16" s="68" t="s">
        <v>26</v>
      </c>
      <c r="G16" s="69"/>
      <c r="H16" s="34"/>
    </row>
    <row r="17" spans="1:8" ht="14.25" customHeight="1" x14ac:dyDescent="0.2">
      <c r="F17" s="70">
        <f>SUM(G15:G15)</f>
        <v>0</v>
      </c>
      <c r="G17" s="71"/>
      <c r="H17" s="35"/>
    </row>
    <row r="18" spans="1:8" s="30" customFormat="1" ht="9" x14ac:dyDescent="0.2">
      <c r="A18" s="65" t="str">
        <f>" - "&amp;Dados!B24</f>
        <v xml:space="preserve"> - A execução do objeto da presente licitação será realizada junto a Secretaria obedecendo, na íntegra, ao detalhamento do termo de referência (ANEXO II).</v>
      </c>
      <c r="B18" s="65"/>
      <c r="C18" s="65"/>
      <c r="D18" s="65"/>
      <c r="E18" s="65"/>
      <c r="F18" s="65"/>
      <c r="G18" s="65"/>
      <c r="H18" s="36"/>
    </row>
    <row r="19" spans="1:8" s="30" customFormat="1" ht="9" x14ac:dyDescent="0.2">
      <c r="A19" s="65" t="str">
        <f>" - "&amp;Dados!B25</f>
        <v xml:space="preserve"> - A administração rejeitará, no todo ou em parte, o fornecimento executado em desacordo com os termos do Edital e seus anexos.</v>
      </c>
      <c r="B19" s="65"/>
      <c r="C19" s="65"/>
      <c r="D19" s="65"/>
      <c r="E19" s="65"/>
      <c r="F19" s="65"/>
      <c r="G19" s="65"/>
      <c r="H19" s="36"/>
    </row>
    <row r="20" spans="1:8" s="30" customFormat="1" ht="21.2" customHeight="1" x14ac:dyDescent="0.2">
      <c r="A20" s="65" t="str">
        <f>" - "&amp;Dados!B26</f>
        <v xml:space="preserve"> - O pagamento do objeto de que trata a DISPENSA ELETRÔNICA 004/2026, e consequente contrato serão efetuados pela Tesouraria do Fundo Municipal de Saúde nos termos do Art. 7 da Instrução Normativa SEGES/ME nº 77, de 2022.</v>
      </c>
      <c r="B20" s="65"/>
      <c r="C20" s="65"/>
      <c r="D20" s="65"/>
      <c r="E20" s="65"/>
      <c r="F20" s="65"/>
      <c r="G20" s="65"/>
      <c r="H20" s="36"/>
    </row>
    <row r="21" spans="1:8" s="25" customFormat="1" ht="9" x14ac:dyDescent="0.2">
      <c r="A21" s="65" t="str">
        <f>" - "&amp;Dados!B27</f>
        <v xml:space="preserve"> - Proposta válida por 60 (sessenta) dias</v>
      </c>
      <c r="B21" s="65"/>
      <c r="C21" s="65"/>
      <c r="D21" s="65"/>
      <c r="E21" s="65"/>
      <c r="F21" s="65"/>
      <c r="G21" s="65"/>
      <c r="H21" s="34"/>
    </row>
    <row r="22" spans="1:8" x14ac:dyDescent="0.2">
      <c r="H22" s="37"/>
    </row>
    <row r="23" spans="1:8" x14ac:dyDescent="0.2">
      <c r="H23" s="37"/>
    </row>
    <row r="24" spans="1:8" x14ac:dyDescent="0.2">
      <c r="H24" s="37"/>
    </row>
    <row r="25" spans="1:8" x14ac:dyDescent="0.2">
      <c r="H25" s="37"/>
    </row>
    <row r="26" spans="1:8" x14ac:dyDescent="0.2">
      <c r="H26" s="37"/>
    </row>
    <row r="27" spans="1:8" x14ac:dyDescent="0.2">
      <c r="H27" s="37"/>
    </row>
    <row r="28" spans="1:8" ht="12.75" customHeight="1" x14ac:dyDescent="0.2">
      <c r="B28" s="1"/>
      <c r="G28" s="1"/>
    </row>
    <row r="29" spans="1:8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</sheetData>
  <sheetProtection password="CE28" sheet="1" objects="1" scenarios="1"/>
  <autoFilter ref="A13:G21"/>
  <mergeCells count="17">
    <mergeCell ref="A18:G18"/>
    <mergeCell ref="A19:G19"/>
    <mergeCell ref="A20:G20"/>
    <mergeCell ref="B10:G10"/>
    <mergeCell ref="A21:G21"/>
    <mergeCell ref="B11:G11"/>
    <mergeCell ref="F16:G16"/>
    <mergeCell ref="F17:G17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12" stopIfTrue="1" operator="equal">
      <formula>$G$1</formula>
    </cfRule>
  </conditionalFormatting>
  <conditionalFormatting sqref="B10:G11">
    <cfRule type="cellIs" dxfId="9" priority="13" stopIfTrue="1" operator="equal">
      <formula>$J$1</formula>
    </cfRule>
  </conditionalFormatting>
  <conditionalFormatting sqref="D12:G12">
    <cfRule type="cellIs" dxfId="8" priority="28" stopIfTrue="1" operator="equal">
      <formula>$E$1</formula>
    </cfRule>
  </conditionalFormatting>
  <conditionalFormatting sqref="F16">
    <cfRule type="expression" dxfId="7" priority="5" stopIfTrue="1">
      <formula>IF($J16="Empate",IF(H16=1,TRUE(),FALSE()),FALSE())</formula>
    </cfRule>
    <cfRule type="expression" dxfId="6" priority="6" stopIfTrue="1">
      <formula>IF(H16="&gt;",FALSE(),IF(H16&gt;0,TRUE(),FALSE()))</formula>
    </cfRule>
    <cfRule type="expression" dxfId="5" priority="7" stopIfTrue="1">
      <formula>IF(H16="&gt;",TRUE(),FALSE())</formula>
    </cfRule>
  </conditionalFormatting>
  <conditionalFormatting sqref="F17">
    <cfRule type="expression" dxfId="4" priority="8" stopIfTrue="1">
      <formula>IF($J16="OK",IF(H16=1,TRUE(),FALSE()),FALSE())</formula>
    </cfRule>
    <cfRule type="expression" dxfId="3" priority="9" stopIfTrue="1">
      <formula>IF($J16="Empate",IF(H16=1,TRUE(),FALSE()),FALSE())</formula>
    </cfRule>
    <cfRule type="expression" dxfId="2" priority="10" stopIfTrue="1">
      <formula>IF($J16="Empate",IF(H16=2,TRUE(),FALSE()),FALSE())</formula>
    </cfRule>
  </conditionalFormatting>
  <conditionalFormatting sqref="D15">
    <cfRule type="expression" priority="3" stopIfTrue="1">
      <formula>$A15</formula>
    </cfRule>
  </conditionalFormatting>
  <conditionalFormatting sqref="F15">
    <cfRule type="cellIs" dxfId="1" priority="1" stopIfTrue="1" operator="equal">
      <formula>""</formula>
    </cfRule>
  </conditionalFormatting>
  <conditionalFormatting sqref="G15">
    <cfRule type="expression" dxfId="0" priority="2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1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8"/>
  <sheetViews>
    <sheetView workbookViewId="0">
      <selection activeCell="D15" sqref="D15:D16"/>
    </sheetView>
  </sheetViews>
  <sheetFormatPr defaultRowHeight="12.75" x14ac:dyDescent="0.2"/>
  <cols>
    <col min="1" max="1" width="15" customWidth="1"/>
    <col min="2" max="2" width="63.85546875" customWidth="1"/>
    <col min="3" max="3" width="43.7109375" customWidth="1"/>
    <col min="4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4" t="s">
        <v>8</v>
      </c>
      <c r="B1" s="47" t="s">
        <v>42</v>
      </c>
      <c r="E1" s="4"/>
      <c r="F1" s="4"/>
      <c r="G1" s="4"/>
    </row>
    <row r="2" spans="1:7" x14ac:dyDescent="0.2">
      <c r="A2" s="14" t="s">
        <v>9</v>
      </c>
      <c r="B2" s="47" t="s">
        <v>43</v>
      </c>
      <c r="E2" s="4"/>
      <c r="F2" s="4"/>
      <c r="G2" s="4"/>
    </row>
    <row r="3" spans="1:7" x14ac:dyDescent="0.2">
      <c r="A3" s="14" t="s">
        <v>10</v>
      </c>
      <c r="B3" s="47" t="s">
        <v>44</v>
      </c>
      <c r="C3" s="5"/>
      <c r="E3" s="43"/>
      <c r="F3" s="4"/>
      <c r="G3" s="4"/>
    </row>
    <row r="4" spans="1:7" x14ac:dyDescent="0.2">
      <c r="A4" s="14" t="s">
        <v>11</v>
      </c>
      <c r="B4" s="47" t="s">
        <v>45</v>
      </c>
      <c r="C4" s="5"/>
      <c r="E4" s="43"/>
      <c r="F4" s="4"/>
      <c r="G4" s="4"/>
    </row>
    <row r="5" spans="1:7" x14ac:dyDescent="0.2">
      <c r="A5" s="14"/>
      <c r="B5" s="47" t="s">
        <v>46</v>
      </c>
      <c r="C5" s="5"/>
      <c r="E5" s="43"/>
      <c r="F5" s="4"/>
      <c r="G5" s="4"/>
    </row>
    <row r="6" spans="1:7" x14ac:dyDescent="0.2">
      <c r="A6" s="14" t="s">
        <v>12</v>
      </c>
      <c r="B6" s="47" t="s">
        <v>40</v>
      </c>
      <c r="C6" s="5"/>
      <c r="E6" s="43"/>
      <c r="F6" s="4"/>
      <c r="G6" s="4"/>
    </row>
    <row r="7" spans="1:7" x14ac:dyDescent="0.2">
      <c r="A7" s="14" t="s">
        <v>29</v>
      </c>
      <c r="B7" s="48" t="s">
        <v>41</v>
      </c>
      <c r="C7" s="5"/>
      <c r="E7" s="43"/>
      <c r="F7" s="4"/>
      <c r="G7" s="4"/>
    </row>
    <row r="8" spans="1:7" x14ac:dyDescent="0.2">
      <c r="A8" s="14" t="s">
        <v>13</v>
      </c>
      <c r="B8" s="47" t="s">
        <v>38</v>
      </c>
      <c r="C8" s="5"/>
      <c r="E8" s="43"/>
      <c r="F8" s="4"/>
      <c r="G8" s="4"/>
    </row>
    <row r="9" spans="1:7" x14ac:dyDescent="0.2">
      <c r="A9" s="23" t="s">
        <v>22</v>
      </c>
      <c r="B9" s="39">
        <v>62629.919999999998</v>
      </c>
      <c r="C9" s="5"/>
      <c r="E9" s="43"/>
      <c r="F9" s="4"/>
      <c r="G9" s="4"/>
    </row>
    <row r="10" spans="1:7" x14ac:dyDescent="0.2">
      <c r="A10" s="15" t="s">
        <v>0</v>
      </c>
      <c r="E10" s="4"/>
      <c r="F10" s="4"/>
      <c r="G10" s="4"/>
    </row>
    <row r="11" spans="1:7" x14ac:dyDescent="0.2">
      <c r="A11" s="16" t="s">
        <v>2</v>
      </c>
      <c r="E11" s="4"/>
      <c r="F11" s="4"/>
      <c r="G11" s="4"/>
    </row>
    <row r="12" spans="1:7" x14ac:dyDescent="0.2">
      <c r="A12" s="17" t="s">
        <v>7</v>
      </c>
      <c r="E12" s="4"/>
      <c r="F12" s="4"/>
      <c r="G12" s="4"/>
    </row>
    <row r="13" spans="1:7" x14ac:dyDescent="0.2">
      <c r="A13" s="16" t="s">
        <v>19</v>
      </c>
      <c r="E13" s="4"/>
      <c r="F13" s="4"/>
      <c r="G13" s="4"/>
    </row>
    <row r="14" spans="1:7" x14ac:dyDescent="0.2">
      <c r="A14" s="16" t="s">
        <v>23</v>
      </c>
      <c r="E14" s="4"/>
      <c r="F14" s="4"/>
      <c r="G14" s="4"/>
    </row>
    <row r="15" spans="1:7" x14ac:dyDescent="0.2">
      <c r="A15" s="45" t="s">
        <v>31</v>
      </c>
      <c r="E15" s="4"/>
      <c r="F15" s="4"/>
      <c r="G15" s="4"/>
    </row>
    <row r="16" spans="1:7" x14ac:dyDescent="0.2">
      <c r="A16" s="45" t="s">
        <v>32</v>
      </c>
      <c r="E16" s="4"/>
      <c r="F16" s="4"/>
      <c r="G16" s="4"/>
    </row>
    <row r="17" spans="1:256" x14ac:dyDescent="0.2">
      <c r="A17" s="45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39</v>
      </c>
      <c r="C18" s="22"/>
      <c r="D18" s="44"/>
      <c r="E18" s="44"/>
      <c r="F18" s="46"/>
      <c r="G18" s="44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22" t="s">
        <v>48</v>
      </c>
      <c r="C19" s="22"/>
      <c r="D19" s="22"/>
      <c r="E19" s="46"/>
      <c r="F19" s="46"/>
      <c r="G19" s="46"/>
      <c r="H19" s="22"/>
      <c r="I19" s="22"/>
      <c r="J19" s="22"/>
      <c r="K19" s="22"/>
      <c r="L19" s="22"/>
      <c r="M19" s="22"/>
      <c r="IV19" s="22"/>
    </row>
    <row r="20" spans="1:256" x14ac:dyDescent="0.2">
      <c r="B20" s="22"/>
      <c r="E20" s="4"/>
      <c r="F20" s="22"/>
      <c r="G20" s="22"/>
    </row>
    <row r="21" spans="1:256" x14ac:dyDescent="0.2">
      <c r="B21" s="22"/>
      <c r="E21" s="42"/>
      <c r="F21" s="22"/>
      <c r="G21" s="22"/>
    </row>
    <row r="22" spans="1:256" x14ac:dyDescent="0.2">
      <c r="E22" s="42"/>
      <c r="F22" s="42"/>
      <c r="G22" s="42"/>
    </row>
    <row r="23" spans="1:256" x14ac:dyDescent="0.2">
      <c r="E23" s="42"/>
      <c r="F23" s="42"/>
      <c r="G23" s="42"/>
    </row>
    <row r="24" spans="1:256" ht="38.25" x14ac:dyDescent="0.2">
      <c r="A24" s="18" t="s">
        <v>14</v>
      </c>
      <c r="B24" s="19" t="s">
        <v>35</v>
      </c>
      <c r="D24" s="51"/>
      <c r="E24" s="4"/>
      <c r="F24" s="4"/>
      <c r="G24" s="42"/>
    </row>
    <row r="25" spans="1:256" ht="25.5" x14ac:dyDescent="0.2">
      <c r="A25" s="18" t="s">
        <v>15</v>
      </c>
      <c r="B25" s="19" t="s">
        <v>34</v>
      </c>
      <c r="D25" s="51"/>
      <c r="E25" s="4"/>
      <c r="F25" s="4"/>
      <c r="G25" s="42"/>
    </row>
    <row r="26" spans="1:256" ht="51" x14ac:dyDescent="0.2">
      <c r="A26" s="18" t="s">
        <v>16</v>
      </c>
      <c r="B26" s="48" t="s">
        <v>47</v>
      </c>
      <c r="C26" s="8"/>
      <c r="E26" s="4"/>
      <c r="F26" s="4"/>
      <c r="G26" s="42"/>
    </row>
    <row r="27" spans="1:256" ht="25.5" x14ac:dyDescent="0.2">
      <c r="A27" s="18" t="s">
        <v>17</v>
      </c>
      <c r="B27" s="19" t="s">
        <v>27</v>
      </c>
      <c r="E27" s="4"/>
      <c r="F27" s="4"/>
      <c r="G27" s="42"/>
    </row>
    <row r="28" spans="1:256" x14ac:dyDescent="0.2">
      <c r="A28" s="18" t="s">
        <v>30</v>
      </c>
      <c r="B28" s="49" t="s">
        <v>36</v>
      </c>
      <c r="G28" s="42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2026-01-20T14:06:27Z</cp:lastPrinted>
  <dcterms:created xsi:type="dcterms:W3CDTF">2006-04-18T17:38:46Z</dcterms:created>
  <dcterms:modified xsi:type="dcterms:W3CDTF">2026-01-23T18:10:56Z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